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UBLIC\Mos Excel\Data_NK_Excel2019\"/>
    </mc:Choice>
  </mc:AlternateContent>
  <xr:revisionPtr revIDLastSave="0" documentId="13_ncr:1_{901409CB-3EA2-4121-A7B5-0415307DAD68}" xr6:coauthVersionLast="47" xr6:coauthVersionMax="47" xr10:uidLastSave="{00000000-0000-0000-0000-000000000000}"/>
  <bookViews>
    <workbookView xWindow="60" yWindow="780" windowWidth="15300" windowHeight="10080" xr2:uid="{00000000-000D-0000-FFFF-FFFF00000000}"/>
  </bookViews>
  <sheets>
    <sheet name="Yeu cau" sheetId="1" r:id="rId1"/>
    <sheet name="Bai 1" sheetId="2" r:id="rId2"/>
    <sheet name="Bai 2" sheetId="4" r:id="rId3"/>
    <sheet name="BKNK" sheetId="7" state="hidden" r:id="rId4"/>
    <sheet name="BTT" sheetId="8" state="hidden" r:id="rId5"/>
    <sheet name="Bai 3" sheetId="5" r:id="rId6"/>
    <sheet name="HINH 1" sheetId="6" r:id="rId7"/>
  </sheets>
  <definedNames>
    <definedName name="bang_ten_gia" localSheetId="5">'Bai 3'!$A$14:$C$17</definedName>
    <definedName name="causo2">'Yeu cau'!$A$3:$I$3</definedName>
  </definedNames>
  <calcPr calcId="191029"/>
  <fileRecoveryPr autoRecover="0"/>
</workbook>
</file>

<file path=xl/calcChain.xml><?xml version="1.0" encoding="utf-8"?>
<calcChain xmlns="http://schemas.openxmlformats.org/spreadsheetml/2006/main">
  <c r="G10" i="8" l="1"/>
  <c r="F10" i="8"/>
  <c r="G9" i="8"/>
  <c r="F9" i="8"/>
  <c r="G8" i="8"/>
  <c r="F8" i="8"/>
  <c r="G7" i="8"/>
  <c r="F7" i="8"/>
  <c r="G6" i="8"/>
  <c r="F6" i="8"/>
  <c r="G5" i="8"/>
  <c r="F5" i="8"/>
  <c r="G4" i="8"/>
  <c r="F4" i="8"/>
  <c r="D7" i="5" l="1"/>
  <c r="F5" i="4"/>
  <c r="F6" i="4"/>
  <c r="F7" i="4"/>
  <c r="F8" i="4"/>
  <c r="F9" i="4"/>
  <c r="F10" i="4"/>
  <c r="F4" i="4"/>
  <c r="E10" i="5" l="1"/>
  <c r="D10" i="5"/>
  <c r="C10" i="5"/>
  <c r="E9" i="5"/>
  <c r="D9" i="5"/>
  <c r="C9" i="5"/>
  <c r="E8" i="5"/>
  <c r="D8" i="5"/>
  <c r="C8" i="5"/>
  <c r="E7" i="5"/>
  <c r="C7" i="5"/>
  <c r="G10" i="4"/>
  <c r="G9" i="4"/>
  <c r="G8" i="4"/>
  <c r="G7" i="4"/>
  <c r="G6" i="4"/>
  <c r="G5" i="4"/>
  <c r="G4" i="4"/>
  <c r="F8" i="5" l="1"/>
  <c r="F9" i="5"/>
  <c r="F7" i="5"/>
  <c r="F10" i="5"/>
  <c r="F1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Số ngày ở = Ngày đi - Ngày đến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Số ngày ở = Ngày đi - Ngày đến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Dựa vào MASP và dò tìm trong bảng SẢN PHẨM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ew Text Document1" type="6" refreshedVersion="4" background="1" saveData="1">
    <textPr codePage="437" sourceFile="C:\Users\Administrator\Desktop\New Text Document.txt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<sst xmlns="http://schemas.openxmlformats.org/spreadsheetml/2006/main" count="143" uniqueCount="90">
  <si>
    <t>Lưu sổ tính với nhiều định dạng khác nhau</t>
  </si>
  <si>
    <t>Khởi tạo và định dạng trang tính: Lưu lại bài.</t>
  </si>
  <si>
    <t>BÀI THỰC HÀNH EXCEL SỐ</t>
  </si>
  <si>
    <t>BẢNG TÍNH TIỀN KHÁCH SẠN</t>
  </si>
  <si>
    <t>Tên KH</t>
  </si>
  <si>
    <t>Quốc tịch</t>
  </si>
  <si>
    <t>Mã Phòng</t>
  </si>
  <si>
    <t>Ngày đến</t>
  </si>
  <si>
    <t>Ngày đi</t>
  </si>
  <si>
    <t>Số
ngày ở</t>
  </si>
  <si>
    <t>Tiền
phòng</t>
  </si>
  <si>
    <t>Kim</t>
  </si>
  <si>
    <t>Korea</t>
  </si>
  <si>
    <t>L1A-F1</t>
  </si>
  <si>
    <t>Nam</t>
  </si>
  <si>
    <t>L1B-F2</t>
  </si>
  <si>
    <t>Hùng</t>
  </si>
  <si>
    <t>Việt Nam</t>
  </si>
  <si>
    <t>L1C-F1</t>
  </si>
  <si>
    <t>Minh</t>
  </si>
  <si>
    <t>L2A-F2</t>
  </si>
  <si>
    <t>Dũng</t>
  </si>
  <si>
    <t>L1A-F3</t>
  </si>
  <si>
    <t>David</t>
  </si>
  <si>
    <t>Pháp</t>
  </si>
  <si>
    <t>John</t>
  </si>
  <si>
    <t>Mỹ</t>
  </si>
  <si>
    <t>BẢNG ĐƠN GIÁ PHÒNG</t>
  </si>
  <si>
    <t xml:space="preserve">                   Loại phòng
Lầu</t>
  </si>
  <si>
    <t>A</t>
  </si>
  <si>
    <t>B</t>
  </si>
  <si>
    <t>C</t>
  </si>
  <si>
    <t>L1</t>
  </si>
  <si>
    <t>L2</t>
  </si>
  <si>
    <t>L3</t>
  </si>
  <si>
    <t>1) Nhập và định dạng dữ liệu như bảng tính sau:</t>
  </si>
  <si>
    <t>PHIẾU GIAO NHẬN</t>
  </si>
  <si>
    <t>MÃ SP</t>
  </si>
  <si>
    <t>LƯỢNG</t>
  </si>
  <si>
    <t>TÊN
SP</t>
  </si>
  <si>
    <t>ĐƠN GIÁ</t>
  </si>
  <si>
    <t>KHUYẾN
MÃI</t>
  </si>
  <si>
    <t>THÀNH
TIỀN</t>
  </si>
  <si>
    <t>XB</t>
  </si>
  <si>
    <t>S</t>
  </si>
  <si>
    <t>T</t>
  </si>
  <si>
    <t>Tổng cộng:</t>
  </si>
  <si>
    <t>SẢN PHẨM</t>
  </si>
  <si>
    <t>Mã SP</t>
  </si>
  <si>
    <t>Tên SP</t>
  </si>
  <si>
    <t>Đơn giá</t>
  </si>
  <si>
    <t>Xà bông</t>
  </si>
  <si>
    <t>Trà lài</t>
  </si>
  <si>
    <t>Súp Knor</t>
  </si>
  <si>
    <t>I/</t>
  </si>
  <si>
    <t>IV/</t>
  </si>
  <si>
    <t>a/</t>
  </si>
  <si>
    <t>b/</t>
  </si>
  <si>
    <t>c/</t>
  </si>
  <si>
    <t>d/</t>
  </si>
  <si>
    <t>e/</t>
  </si>
  <si>
    <t>f/</t>
  </si>
  <si>
    <t>g/</t>
  </si>
  <si>
    <t>h/</t>
  </si>
  <si>
    <t>Lưu cả 2 sổ tính.</t>
  </si>
  <si>
    <r>
      <t xml:space="preserve">Chỉ thực hiện các yêu cầu trong trang tính này. </t>
    </r>
    <r>
      <rPr>
        <b/>
        <i/>
        <sz val="12"/>
        <color rgb="FFFF0000"/>
        <rFont val="Times New Roman"/>
        <family val="1"/>
      </rPr>
      <t>Các trang tính khác chỉ dùng để hỗ trợ.</t>
    </r>
  </si>
  <si>
    <t>1/</t>
  </si>
  <si>
    <t>2/</t>
  </si>
  <si>
    <t>3/</t>
  </si>
  <si>
    <t>4/</t>
  </si>
  <si>
    <t>5/</t>
  </si>
  <si>
    <r>
      <t xml:space="preserve">Lưu trang tính hiện hành theo dạng </t>
    </r>
    <r>
      <rPr>
        <b/>
        <sz val="12"/>
        <rFont val="Times New Roman"/>
        <family val="1"/>
      </rPr>
      <t>CSV (Comma delimited)</t>
    </r>
    <r>
      <rPr>
        <sz val="12"/>
        <rFont val="Times New Roman"/>
        <family val="1"/>
      </rPr>
      <t>.</t>
    </r>
  </si>
  <si>
    <r>
      <t>Chèn thêm trang tính</t>
    </r>
    <r>
      <rPr>
        <b/>
        <sz val="12"/>
        <rFont val="Times New Roman"/>
        <family val="1"/>
      </rPr>
      <t xml:space="preserve"> Trang 2</t>
    </r>
    <r>
      <rPr>
        <sz val="12"/>
        <rFont val="Times New Roman"/>
        <family val="1"/>
      </rPr>
      <t xml:space="preserve"> trước trang tính </t>
    </r>
    <r>
      <rPr>
        <b/>
        <sz val="12"/>
        <rFont val="Times New Roman"/>
        <family val="1"/>
      </rPr>
      <t>HINH 1</t>
    </r>
    <r>
      <rPr>
        <sz val="12"/>
        <rFont val="Times New Roman"/>
        <family val="1"/>
      </rPr>
      <t>.</t>
    </r>
  </si>
  <si>
    <r>
      <t>Thiết lập các màu khác nhau cho các tên trang tính trong sổ tính</t>
    </r>
    <r>
      <rPr>
        <b/>
        <sz val="12"/>
        <rFont val="Times New Roman"/>
        <family val="1"/>
      </rPr>
      <t xml:space="preserve"> BT2.xlsx.</t>
    </r>
  </si>
  <si>
    <t>Lưu sổ tính hiện tại theo định dạng Excel 2003.</t>
  </si>
  <si>
    <r>
      <t xml:space="preserve">Chọn trang tính </t>
    </r>
    <r>
      <rPr>
        <b/>
        <sz val="12"/>
        <rFont val="Times New Roman"/>
        <family val="1"/>
      </rPr>
      <t>Yeu cau</t>
    </r>
    <r>
      <rPr>
        <sz val="12"/>
        <rFont val="Times New Roman"/>
        <family val="1"/>
      </rPr>
      <t xml:space="preserve">, lưu trang tính hiện tại theo dạng PDF với tên </t>
    </r>
    <r>
      <rPr>
        <b/>
        <sz val="12"/>
        <rFont val="Times New Roman"/>
        <family val="1"/>
      </rPr>
      <t>trang tinh hien hanh.pdf</t>
    </r>
    <r>
      <rPr>
        <sz val="12"/>
        <rFont val="Times New Roman"/>
        <family val="1"/>
      </rPr>
      <t>, không mở tập tin sau khi lưu.</t>
    </r>
  </si>
  <si>
    <r>
      <t xml:space="preserve">Lưu toàn bộ sổ tính theo dạng </t>
    </r>
    <r>
      <rPr>
        <b/>
        <sz val="12"/>
        <rFont val="Times New Roman"/>
        <family val="1"/>
      </rPr>
      <t>pdf</t>
    </r>
    <r>
      <rPr>
        <sz val="12"/>
        <rFont val="Times New Roman"/>
        <family val="1"/>
      </rPr>
      <t>, không mở tập tin sau khi lưu.</t>
    </r>
  </si>
  <si>
    <r>
      <t xml:space="preserve">Tạo sổ tính hoàn toàn mới đặt tên là </t>
    </r>
    <r>
      <rPr>
        <b/>
        <sz val="12"/>
        <rFont val="Times New Roman"/>
        <family val="1"/>
      </rPr>
      <t>BT2.xlsx</t>
    </r>
    <r>
      <rPr>
        <sz val="12"/>
        <rFont val="Times New Roman"/>
        <family val="1"/>
      </rPr>
      <t xml:space="preserve"> và chèn thêm 2 trang tính (sheet) mới vào vị trí cuối:</t>
    </r>
  </si>
  <si>
    <r>
      <t xml:space="preserve">Tạo trang tính </t>
    </r>
    <r>
      <rPr>
        <b/>
        <sz val="12"/>
        <rFont val="Times New Roman"/>
        <family val="1"/>
      </rPr>
      <t>Trang 1</t>
    </r>
    <r>
      <rPr>
        <sz val="12"/>
        <rFont val="Times New Roman"/>
        <family val="1"/>
      </rPr>
      <t xml:space="preserve"> sau trang tính </t>
    </r>
    <r>
      <rPr>
        <b/>
        <sz val="12"/>
        <rFont val="Times New Roman"/>
        <family val="1"/>
      </rPr>
      <t>HINH 1</t>
    </r>
    <r>
      <rPr>
        <sz val="12"/>
        <rFont val="Times New Roman"/>
        <family val="1"/>
      </rPr>
      <t>.</t>
    </r>
  </si>
  <si>
    <r>
      <t xml:space="preserve">Sao chép trang tính </t>
    </r>
    <r>
      <rPr>
        <b/>
        <sz val="12"/>
        <rFont val="Times New Roman"/>
        <family val="1"/>
      </rPr>
      <t>Bai 3</t>
    </r>
    <r>
      <rPr>
        <sz val="12"/>
        <rFont val="Times New Roman"/>
        <family val="1"/>
      </rPr>
      <t xml:space="preserve"> đến vị trí cuối cùng và đổi tên trang tính bản sao thành </t>
    </r>
    <r>
      <rPr>
        <b/>
        <sz val="12"/>
        <rFont val="Times New Roman"/>
        <family val="1"/>
      </rPr>
      <t>Bai 5</t>
    </r>
    <r>
      <rPr>
        <sz val="12"/>
        <rFont val="Times New Roman"/>
        <family val="1"/>
      </rPr>
      <t>.</t>
    </r>
  </si>
  <si>
    <r>
      <t xml:space="preserve">Di chuyển trang tính </t>
    </r>
    <r>
      <rPr>
        <b/>
        <sz val="12"/>
        <rFont val="Times New Roman"/>
        <family val="1"/>
      </rPr>
      <t xml:space="preserve">Trang 1 </t>
    </r>
    <r>
      <rPr>
        <sz val="12"/>
        <rFont val="Times New Roman"/>
        <family val="1"/>
      </rPr>
      <t xml:space="preserve">ra trước trang tính </t>
    </r>
    <r>
      <rPr>
        <b/>
        <sz val="12"/>
        <rFont val="Times New Roman"/>
        <family val="1"/>
      </rPr>
      <t>Yeu cau</t>
    </r>
    <r>
      <rPr>
        <sz val="12"/>
        <rFont val="Times New Roman"/>
        <family val="1"/>
      </rPr>
      <t>.</t>
    </r>
  </si>
  <si>
    <t>BÀI TẬP 01</t>
  </si>
  <si>
    <t>Thiết lập cùng một màu cho vùng tên các trang tính Trang 1, Bai 1, Sheet3, Bai 5 trong sổ tính  Bai tap 01.xlsx.</t>
  </si>
  <si>
    <t>Trong sổ tính Bai tap 01.xlsx, xóa các trang tính BKNK và BTT.</t>
  </si>
  <si>
    <t>Sử dụng sổ tính Bai tap 01.xlsx và thực hiện các yêu cầu sau:</t>
  </si>
  <si>
    <r>
      <t xml:space="preserve">Sao chép trang tính Bai 5 trong sổ tính </t>
    </r>
    <r>
      <rPr>
        <b/>
        <sz val="12"/>
        <rFont val="Times New Roman"/>
        <family val="1"/>
      </rPr>
      <t xml:space="preserve">Bai tap 01.xlsx </t>
    </r>
    <r>
      <rPr>
        <sz val="12"/>
        <rFont val="Times New Roman"/>
        <family val="1"/>
      </rPr>
      <t>sang sổ tính BT2.xlsx và đặt trang tính bản sao sau trang tính Sheet1.</t>
    </r>
  </si>
  <si>
    <r>
      <t xml:space="preserve">Di chuyển trang tính Sheet3 trong sổ tính BT2.xlsx sang sổ tính </t>
    </r>
    <r>
      <rPr>
        <b/>
        <sz val="12"/>
        <rFont val="Times New Roman"/>
        <family val="1"/>
      </rPr>
      <t>Bai tap 01.xlsx</t>
    </r>
    <r>
      <rPr>
        <sz val="12"/>
        <rFont val="Times New Roman"/>
        <family val="1"/>
      </rPr>
      <t xml:space="preserve"> và đặt sau trang tính Bai 3.</t>
    </r>
  </si>
  <si>
    <r>
      <t xml:space="preserve">Trong sổ tính </t>
    </r>
    <r>
      <rPr>
        <b/>
        <sz val="12"/>
        <rFont val="Times New Roman"/>
        <family val="1"/>
      </rPr>
      <t>Bai tap 01.xlsx</t>
    </r>
    <r>
      <rPr>
        <sz val="12"/>
        <rFont val="Times New Roman"/>
        <family val="1"/>
      </rPr>
      <t>, thiết lập sao cho trang tinh Bai 1 vẫn còn tồn tại trên sổ tính này nhưng không nhìn thấy nó.</t>
    </r>
  </si>
  <si>
    <r>
      <t xml:space="preserve">Cho hiển thị lại trang tính BKNK trong sổ tính </t>
    </r>
    <r>
      <rPr>
        <b/>
        <sz val="12"/>
        <rFont val="Times New Roman"/>
        <family val="1"/>
      </rPr>
      <t>Bai tap 01.xlsx</t>
    </r>
    <r>
      <rPr>
        <sz val="12"/>
        <rFont val="Times New Roman"/>
        <family val="1"/>
      </rPr>
      <t>.</t>
    </r>
  </si>
  <si>
    <t>Chuyển định dạng của sổ tính hiện tại thành dạng Excel 2019 và lưu sổ tính.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</si>
</sst>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sz val="10"/>
      <color rgb="FF000000"/>
      <name val="Open Sans"/>
    </font>
    <font>
      <b/>
      <u/>
      <sz val="12"/>
      <name val="Arial"/>
      <family val="2"/>
    </font>
    <font>
      <sz val="16"/>
      <name val="Arial"/>
      <family val="2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u/>
      <sz val="18"/>
      <name val="Times New Roman"/>
      <family val="1"/>
    </font>
    <font>
      <sz val="11"/>
      <name val="Times New Roman"/>
      <family val="1"/>
    </font>
    <font>
      <sz val="15"/>
      <color rgb="FF0070C0"/>
      <name val="Times New Roman"/>
      <family val="1"/>
    </font>
    <font>
      <b/>
      <sz val="12"/>
      <color theme="0"/>
      <name val="Times New Roman"/>
      <family val="1"/>
    </font>
    <font>
      <b/>
      <sz val="12"/>
      <color theme="8" tint="-0.249977111117893"/>
      <name val="Arial"/>
      <family val="2"/>
    </font>
    <font>
      <b/>
      <sz val="12"/>
      <color theme="9" tint="-0.499984740745262"/>
      <name val="Arial"/>
      <family val="2"/>
    </font>
    <font>
      <b/>
      <sz val="12"/>
      <color theme="8" tint="-0.499984740745262"/>
      <name val="Arial"/>
      <family val="2"/>
    </font>
    <font>
      <b/>
      <sz val="16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9" fillId="0" borderId="0"/>
  </cellStyleXfs>
  <cellXfs count="56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5" fillId="0" borderId="2" xfId="1" applyFont="1" applyBorder="1"/>
    <xf numFmtId="14" fontId="5" fillId="0" borderId="2" xfId="1" applyNumberFormat="1" applyFont="1" applyBorder="1"/>
    <xf numFmtId="0" fontId="5" fillId="0" borderId="0" xfId="1" applyFont="1" applyAlignment="1">
      <alignment horizontal="center"/>
    </xf>
    <xf numFmtId="0" fontId="5" fillId="0" borderId="4" xfId="1" applyFont="1" applyBorder="1"/>
    <xf numFmtId="14" fontId="5" fillId="0" borderId="4" xfId="1" applyNumberFormat="1" applyFont="1" applyBorder="1"/>
    <xf numFmtId="0" fontId="5" fillId="0" borderId="6" xfId="1" applyFont="1" applyBorder="1"/>
    <xf numFmtId="14" fontId="5" fillId="0" borderId="6" xfId="1" applyNumberFormat="1" applyFont="1" applyBorder="1"/>
    <xf numFmtId="0" fontId="7" fillId="0" borderId="0" xfId="1" applyFont="1"/>
    <xf numFmtId="0" fontId="5" fillId="0" borderId="7" xfId="1" applyFont="1" applyBorder="1" applyAlignment="1">
      <alignment wrapText="1"/>
    </xf>
    <xf numFmtId="0" fontId="7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/>
    <xf numFmtId="0" fontId="11" fillId="0" borderId="1" xfId="1" applyFont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8" fillId="0" borderId="0" xfId="2" applyAlignment="1" applyProtection="1"/>
    <xf numFmtId="0" fontId="2" fillId="0" borderId="5" xfId="1" applyFont="1" applyBorder="1"/>
    <xf numFmtId="0" fontId="2" fillId="0" borderId="6" xfId="1" applyFont="1" applyBorder="1"/>
    <xf numFmtId="0" fontId="2" fillId="0" borderId="14" xfId="1" applyFont="1" applyBorder="1"/>
    <xf numFmtId="0" fontId="5" fillId="0" borderId="15" xfId="1" applyFont="1" applyBorder="1"/>
    <xf numFmtId="0" fontId="5" fillId="0" borderId="16" xfId="1" applyFont="1" applyBorder="1"/>
    <xf numFmtId="0" fontId="5" fillId="0" borderId="17" xfId="1" applyFont="1" applyBorder="1"/>
    <xf numFmtId="0" fontId="12" fillId="0" borderId="0" xfId="1" applyFont="1"/>
    <xf numFmtId="0" fontId="5" fillId="2" borderId="2" xfId="1" applyFont="1" applyFill="1" applyBorder="1" applyAlignment="1">
      <alignment horizontal="center"/>
    </xf>
    <xf numFmtId="0" fontId="5" fillId="2" borderId="18" xfId="1" applyFont="1" applyFill="1" applyBorder="1"/>
    <xf numFmtId="0" fontId="15" fillId="0" borderId="0" xfId="1" applyFont="1"/>
    <xf numFmtId="0" fontId="5" fillId="0" borderId="0" xfId="0" applyFont="1"/>
    <xf numFmtId="0" fontId="18" fillId="0" borderId="0" xfId="0" applyFont="1"/>
    <xf numFmtId="0" fontId="7" fillId="0" borderId="0" xfId="1" applyFont="1" applyAlignment="1">
      <alignment horizontal="left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0" fillId="0" borderId="19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22" fillId="3" borderId="8" xfId="1" applyFont="1" applyFill="1" applyBorder="1" applyAlignment="1">
      <alignment horizontal="center" vertical="center" wrapText="1"/>
    </xf>
    <xf numFmtId="0" fontId="22" fillId="3" borderId="9" xfId="1" applyFont="1" applyFill="1" applyBorder="1" applyAlignment="1">
      <alignment horizontal="center" vertical="center"/>
    </xf>
    <xf numFmtId="0" fontId="22" fillId="3" borderId="9" xfId="1" applyFont="1" applyFill="1" applyBorder="1" applyAlignment="1">
      <alignment horizontal="center" vertical="center" wrapText="1"/>
    </xf>
    <xf numFmtId="0" fontId="22" fillId="3" borderId="10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/>
    </xf>
    <xf numFmtId="0" fontId="23" fillId="0" borderId="0" xfId="1" applyFont="1"/>
    <xf numFmtId="0" fontId="17" fillId="0" borderId="0" xfId="1" applyFont="1" applyAlignment="1">
      <alignment horizontal="center"/>
    </xf>
    <xf numFmtId="0" fontId="19" fillId="0" borderId="1" xfId="1" applyFont="1" applyBorder="1" applyAlignment="1">
      <alignment horizontal="center"/>
    </xf>
    <xf numFmtId="0" fontId="24" fillId="0" borderId="0" xfId="1" applyFont="1" applyAlignment="1">
      <alignment horizontal="center"/>
    </xf>
  </cellXfs>
  <cellStyles count="7">
    <cellStyle name="Hyperlink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double">
          <color rgb="FF000000"/>
        </left>
        <right style="thin">
          <color rgb="FF000000"/>
        </right>
        <top style="double">
          <color rgb="FF000000"/>
        </top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double">
          <color indexed="64"/>
        </left>
        <right style="thin">
          <color indexed="64"/>
        </right>
        <top style="double">
          <color indexed="64"/>
        </top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361951</xdr:colOff>
      <xdr:row>15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38751" cy="2962276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361951</xdr:colOff>
      <xdr:row>15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38751" cy="2962276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10" totalsRowShown="0" headerRowDxfId="19" headerRowBorderDxfId="18" tableBorderDxfId="17" headerRowCellStyle="Normal 2">
  <autoFilter ref="A3:G10" xr:uid="{00000000-0009-0000-0100-000001000000}"/>
  <tableColumns count="7">
    <tableColumn id="1" xr3:uid="{00000000-0010-0000-0000-000001000000}" name="Tên KH" dataDxfId="16" dataCellStyle="Normal 2"/>
    <tableColumn id="2" xr3:uid="{00000000-0010-0000-0000-000002000000}" name="Quốc tịch" dataDxfId="15" dataCellStyle="Normal 2"/>
    <tableColumn id="3" xr3:uid="{00000000-0010-0000-0000-000003000000}" name="Mã Phòng" dataDxfId="14" dataCellStyle="Normal 2"/>
    <tableColumn id="4" xr3:uid="{00000000-0010-0000-0000-000004000000}" name="Ngày đến" dataDxfId="13" dataCellStyle="Normal 2"/>
    <tableColumn id="5" xr3:uid="{00000000-0010-0000-0000-000005000000}" name="Ngày đi" dataDxfId="12" dataCellStyle="Normal 2"/>
    <tableColumn id="6" xr3:uid="{00000000-0010-0000-0000-000006000000}" name="Số_x000a_ngày ở" dataDxfId="11" dataCellStyle="Normal 2">
      <calculatedColumnFormula>E4-D4</calculatedColumnFormula>
    </tableColumn>
    <tableColumn id="7" xr3:uid="{00000000-0010-0000-0000-000007000000}" name="Tiền_x000a_phòng" dataDxfId="10" dataCellStyle="Normal 2">
      <calculatedColumnFormula>VLOOKUP(LEFT(C4,2),$B$15:$E$17,IF(MID(C4,3,1)="A",2,IF(MID(C4,3,1)="B",3,4)),4)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3:G10" totalsRowShown="0" headerRowDxfId="9" headerRowBorderDxfId="8" tableBorderDxfId="7" headerRowCellStyle="Normal 2">
  <autoFilter ref="A3:G10" xr:uid="{00000000-0009-0000-0100-000002000000}"/>
  <tableColumns count="7">
    <tableColumn id="1" xr3:uid="{00000000-0010-0000-0100-000001000000}" name="Tên KH" dataDxfId="6" dataCellStyle="Normal 2"/>
    <tableColumn id="2" xr3:uid="{00000000-0010-0000-0100-000002000000}" name="Quốc tịch" dataDxfId="5" dataCellStyle="Normal 2"/>
    <tableColumn id="3" xr3:uid="{00000000-0010-0000-0100-000003000000}" name="Mã Phòng" dataDxfId="4" dataCellStyle="Normal 2"/>
    <tableColumn id="4" xr3:uid="{00000000-0010-0000-0100-000004000000}" name="Ngày đến" dataDxfId="3" dataCellStyle="Normal 2"/>
    <tableColumn id="5" xr3:uid="{00000000-0010-0000-0100-000005000000}" name="Ngày đi" dataDxfId="2" dataCellStyle="Normal 2"/>
    <tableColumn id="6" xr3:uid="{00000000-0010-0000-0100-000006000000}" name="Số_x000a_ngày ở" dataDxfId="1" dataCellStyle="Normal 2">
      <calculatedColumnFormula>E4-D4</calculatedColumnFormula>
    </tableColumn>
    <tableColumn id="7" xr3:uid="{00000000-0010-0000-0100-000007000000}" name="Tiền_x000a_phòng" dataDxfId="0" dataCellStyle="Normal 2">
      <calculatedColumnFormula>VLOOKUP(LEFT(C4,2),$B$15:$E$17,IF(MID(C4,3,1)="A",2,IF(MID(C4,3,1)="B",3,4)),4)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7" workbookViewId="0">
      <selection activeCell="I19" sqref="I19"/>
    </sheetView>
  </sheetViews>
  <sheetFormatPr defaultColWidth="9.140625" defaultRowHeight="15.75" x14ac:dyDescent="0.25"/>
  <cols>
    <col min="1" max="3" width="3.85546875" style="3" customWidth="1"/>
    <col min="4" max="4" width="9.140625" style="3"/>
    <col min="5" max="5" width="10.7109375" style="3" customWidth="1"/>
    <col min="6" max="12" width="9.140625" style="3"/>
    <col min="13" max="16384" width="9.140625" style="36"/>
  </cols>
  <sheetData>
    <row r="1" spans="1:15" ht="22.5" x14ac:dyDescent="0.3">
      <c r="A1" s="53" t="s">
        <v>81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 s="37" customFormat="1" ht="21" customHeight="1" x14ac:dyDescent="0.25">
      <c r="A2" s="3"/>
      <c r="B2" s="35" t="s">
        <v>65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38" customFormat="1" ht="21" customHeight="1" x14ac:dyDescent="0.25">
      <c r="A3" s="40" t="s">
        <v>54</v>
      </c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21" customHeight="1" x14ac:dyDescent="0.25">
      <c r="A4" s="41"/>
      <c r="B4" s="40" t="s">
        <v>66</v>
      </c>
      <c r="C4" s="41" t="s">
        <v>78</v>
      </c>
      <c r="D4" s="41"/>
      <c r="E4" s="41"/>
      <c r="F4" s="41"/>
      <c r="G4" s="41"/>
      <c r="H4" s="41"/>
      <c r="I4" s="41"/>
      <c r="J4" s="41"/>
      <c r="K4" s="41"/>
      <c r="L4" s="41"/>
      <c r="M4" s="42"/>
      <c r="N4" s="42"/>
    </row>
    <row r="5" spans="1:15" s="3" customFormat="1" ht="21" customHeight="1" x14ac:dyDescent="0.25">
      <c r="A5" s="41"/>
      <c r="B5" s="40" t="s">
        <v>67</v>
      </c>
      <c r="C5" s="41" t="s">
        <v>80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5" s="3" customFormat="1" ht="21" customHeight="1" x14ac:dyDescent="0.25">
      <c r="A6" s="41"/>
      <c r="B6" s="40" t="s">
        <v>68</v>
      </c>
      <c r="C6" s="41" t="s">
        <v>72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5" s="3" customFormat="1" ht="21" customHeight="1" x14ac:dyDescent="0.25">
      <c r="A7" s="41"/>
      <c r="B7" s="40" t="s">
        <v>69</v>
      </c>
      <c r="C7" s="41" t="s">
        <v>79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s="3" customFormat="1" ht="21" customHeight="1" x14ac:dyDescent="0.25">
      <c r="A8" s="41"/>
      <c r="B8" s="40" t="s">
        <v>70</v>
      </c>
      <c r="C8" s="41" t="s">
        <v>77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s="3" customFormat="1" ht="21" customHeight="1" x14ac:dyDescent="0.25">
      <c r="A9" s="41"/>
      <c r="B9" s="41"/>
      <c r="C9" s="40" t="s">
        <v>56</v>
      </c>
      <c r="D9" s="41" t="s">
        <v>85</v>
      </c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s="3" customFormat="1" ht="21" customHeight="1" x14ac:dyDescent="0.25">
      <c r="A10" s="41"/>
      <c r="B10" s="41"/>
      <c r="C10" s="40" t="s">
        <v>57</v>
      </c>
      <c r="D10" s="41" t="s">
        <v>86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s="3" customFormat="1" ht="21.75" customHeight="1" x14ac:dyDescent="0.25">
      <c r="A11" s="41"/>
      <c r="B11" s="41"/>
      <c r="C11" s="40" t="s">
        <v>58</v>
      </c>
      <c r="D11" s="41" t="s">
        <v>73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5" s="3" customFormat="1" ht="21.75" customHeight="1" x14ac:dyDescent="0.25">
      <c r="A12" s="41"/>
      <c r="B12" s="41"/>
      <c r="C12" s="40" t="s">
        <v>59</v>
      </c>
      <c r="D12" s="39" t="s">
        <v>82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5" s="3" customFormat="1" ht="21.75" customHeight="1" x14ac:dyDescent="0.25">
      <c r="A13" s="41"/>
      <c r="B13" s="41"/>
      <c r="C13" s="40" t="s">
        <v>60</v>
      </c>
      <c r="D13" s="41" t="s">
        <v>87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s="3" customFormat="1" ht="21" customHeight="1" x14ac:dyDescent="0.25">
      <c r="A14" s="41"/>
      <c r="B14" s="41"/>
      <c r="C14" s="40" t="s">
        <v>61</v>
      </c>
      <c r="D14" s="41" t="s">
        <v>88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5" ht="21" customHeight="1" x14ac:dyDescent="0.25">
      <c r="A15" s="41"/>
      <c r="B15" s="41"/>
      <c r="C15" s="40" t="s">
        <v>62</v>
      </c>
      <c r="D15" s="41" t="s">
        <v>83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3"/>
    </row>
    <row r="16" spans="1:15" ht="21" customHeight="1" x14ac:dyDescent="0.25">
      <c r="A16" s="41"/>
      <c r="B16" s="41"/>
      <c r="C16" s="40" t="s">
        <v>63</v>
      </c>
      <c r="D16" s="41" t="s">
        <v>64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3"/>
    </row>
    <row r="17" spans="1:14" s="13" customFormat="1" ht="21" customHeight="1" x14ac:dyDescent="0.25">
      <c r="A17" s="40" t="s">
        <v>55</v>
      </c>
      <c r="B17" s="40" t="s">
        <v>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s="13" customFormat="1" ht="21" customHeight="1" x14ac:dyDescent="0.25">
      <c r="A18" s="40"/>
      <c r="B18" s="40" t="s">
        <v>84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s="3" customFormat="1" ht="21" customHeight="1" x14ac:dyDescent="0.25">
      <c r="A19" s="41"/>
      <c r="B19" s="40" t="s">
        <v>66</v>
      </c>
      <c r="C19" s="41" t="s">
        <v>74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s="3" customFormat="1" ht="21" customHeight="1" x14ac:dyDescent="0.25">
      <c r="A20" s="41"/>
      <c r="B20" s="40" t="s">
        <v>67</v>
      </c>
      <c r="C20" s="41" t="s">
        <v>89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s="3" customFormat="1" ht="21" customHeight="1" x14ac:dyDescent="0.25">
      <c r="A21" s="41"/>
      <c r="B21" s="40" t="s">
        <v>68</v>
      </c>
      <c r="C21" s="41" t="s">
        <v>75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21" customHeight="1" x14ac:dyDescent="0.25">
      <c r="A22" s="41"/>
      <c r="B22" s="40" t="s">
        <v>69</v>
      </c>
      <c r="C22" s="41" t="s">
        <v>76</v>
      </c>
      <c r="D22" s="41"/>
      <c r="E22" s="41"/>
      <c r="F22" s="41"/>
      <c r="G22" s="41"/>
      <c r="H22" s="41"/>
      <c r="I22" s="41"/>
      <c r="J22" s="41"/>
      <c r="K22" s="41"/>
      <c r="L22" s="42"/>
      <c r="M22" s="42"/>
      <c r="N22" s="42"/>
    </row>
    <row r="23" spans="1:14" s="3" customFormat="1" ht="21" customHeight="1" x14ac:dyDescent="0.25">
      <c r="A23" s="41"/>
      <c r="B23" s="40" t="s">
        <v>70</v>
      </c>
      <c r="C23" s="41" t="s">
        <v>71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s="3" customFormat="1" ht="16.5" customHeight="1" x14ac:dyDescent="0.25"/>
    <row r="25" spans="1:14" s="3" customFormat="1" x14ac:dyDescent="0.25"/>
    <row r="26" spans="1:14" s="3" customFormat="1" x14ac:dyDescent="0.25"/>
  </sheetData>
  <mergeCells count="1">
    <mergeCell ref="A1:K1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2" sqref="D1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activeCell="D12" sqref="D12"/>
    </sheetView>
  </sheetViews>
  <sheetFormatPr defaultColWidth="9.140625" defaultRowHeight="15.75" x14ac:dyDescent="0.25"/>
  <cols>
    <col min="1" max="1" width="10.28515625" style="3" customWidth="1"/>
    <col min="2" max="2" width="22.42578125" style="3" customWidth="1"/>
    <col min="3" max="3" width="12.42578125" style="3" customWidth="1"/>
    <col min="4" max="5" width="12" style="3" customWidth="1"/>
    <col min="6" max="6" width="11.28515625" style="3" customWidth="1"/>
    <col min="7" max="7" width="11.42578125" style="3" customWidth="1"/>
    <col min="8" max="8" width="5.42578125" style="3" customWidth="1"/>
    <col min="9" max="16384" width="9.140625" style="3"/>
  </cols>
  <sheetData>
    <row r="1" spans="1:8" x14ac:dyDescent="0.25">
      <c r="A1" s="2" t="s">
        <v>2</v>
      </c>
    </row>
    <row r="2" spans="1:8" ht="24" thickBot="1" x14ac:dyDescent="0.4">
      <c r="A2" s="54" t="s">
        <v>3</v>
      </c>
      <c r="B2" s="54"/>
      <c r="C2" s="54"/>
      <c r="D2" s="54"/>
      <c r="E2" s="54"/>
      <c r="F2" s="54"/>
      <c r="G2" s="54"/>
      <c r="H2" s="4"/>
    </row>
    <row r="3" spans="1:8" ht="33" thickTop="1" thickBot="1" x14ac:dyDescent="0.3">
      <c r="A3" s="43" t="s">
        <v>4</v>
      </c>
      <c r="B3" s="44" t="s">
        <v>5</v>
      </c>
      <c r="C3" s="45" t="s">
        <v>6</v>
      </c>
      <c r="D3" s="44" t="s">
        <v>7</v>
      </c>
      <c r="E3" s="44" t="s">
        <v>8</v>
      </c>
      <c r="F3" s="45" t="s">
        <v>9</v>
      </c>
      <c r="G3" s="46" t="s">
        <v>10</v>
      </c>
      <c r="H3" s="5"/>
    </row>
    <row r="4" spans="1:8" ht="16.5" thickTop="1" x14ac:dyDescent="0.25">
      <c r="A4" s="29" t="s">
        <v>11</v>
      </c>
      <c r="B4" s="6" t="s">
        <v>12</v>
      </c>
      <c r="C4" s="6" t="s">
        <v>13</v>
      </c>
      <c r="D4" s="7">
        <v>38961</v>
      </c>
      <c r="E4" s="7">
        <v>38965</v>
      </c>
      <c r="F4" s="33">
        <f t="shared" ref="F4:F10" si="0">E4-D4</f>
        <v>4</v>
      </c>
      <c r="G4" s="34">
        <f t="shared" ref="G4:G10" si="1">VLOOKUP(LEFT(C4,2),$B$15:$E$17,IF(MID(C4,3,1)="A",2,IF(MID(C4,3,1)="B",3,4)),4)</f>
        <v>40</v>
      </c>
      <c r="H4" s="8"/>
    </row>
    <row r="5" spans="1:8" x14ac:dyDescent="0.25">
      <c r="A5" s="30" t="s">
        <v>14</v>
      </c>
      <c r="B5" s="9" t="s">
        <v>12</v>
      </c>
      <c r="C5" s="9" t="s">
        <v>15</v>
      </c>
      <c r="D5" s="10">
        <v>38970</v>
      </c>
      <c r="E5" s="10">
        <v>38975</v>
      </c>
      <c r="F5" s="33">
        <f t="shared" si="0"/>
        <v>5</v>
      </c>
      <c r="G5" s="34">
        <f t="shared" si="1"/>
        <v>35</v>
      </c>
    </row>
    <row r="6" spans="1:8" x14ac:dyDescent="0.25">
      <c r="A6" s="30" t="s">
        <v>16</v>
      </c>
      <c r="B6" s="9" t="s">
        <v>17</v>
      </c>
      <c r="C6" s="9" t="s">
        <v>18</v>
      </c>
      <c r="D6" s="10">
        <v>38962</v>
      </c>
      <c r="E6" s="10">
        <v>38965</v>
      </c>
      <c r="F6" s="33">
        <f t="shared" si="0"/>
        <v>3</v>
      </c>
      <c r="G6" s="34">
        <f t="shared" si="1"/>
        <v>30</v>
      </c>
    </row>
    <row r="7" spans="1:8" x14ac:dyDescent="0.25">
      <c r="A7" s="30" t="s">
        <v>19</v>
      </c>
      <c r="B7" s="9" t="s">
        <v>17</v>
      </c>
      <c r="C7" s="9" t="s">
        <v>20</v>
      </c>
      <c r="D7" s="10">
        <v>38972</v>
      </c>
      <c r="E7" s="10">
        <v>38980</v>
      </c>
      <c r="F7" s="33">
        <f t="shared" si="0"/>
        <v>8</v>
      </c>
      <c r="G7" s="34">
        <f t="shared" si="1"/>
        <v>30</v>
      </c>
    </row>
    <row r="8" spans="1:8" x14ac:dyDescent="0.25">
      <c r="A8" s="30" t="s">
        <v>21</v>
      </c>
      <c r="B8" s="9" t="s">
        <v>17</v>
      </c>
      <c r="C8" s="9" t="s">
        <v>22</v>
      </c>
      <c r="D8" s="10">
        <v>38981</v>
      </c>
      <c r="E8" s="10">
        <v>38990</v>
      </c>
      <c r="F8" s="33">
        <f t="shared" si="0"/>
        <v>9</v>
      </c>
      <c r="G8" s="34">
        <f t="shared" si="1"/>
        <v>40</v>
      </c>
    </row>
    <row r="9" spans="1:8" x14ac:dyDescent="0.25">
      <c r="A9" s="30" t="s">
        <v>23</v>
      </c>
      <c r="B9" s="9" t="s">
        <v>24</v>
      </c>
      <c r="C9" s="9" t="s">
        <v>13</v>
      </c>
      <c r="D9" s="10">
        <v>38971</v>
      </c>
      <c r="E9" s="10">
        <v>38975</v>
      </c>
      <c r="F9" s="33">
        <f t="shared" si="0"/>
        <v>4</v>
      </c>
      <c r="G9" s="34">
        <f t="shared" si="1"/>
        <v>40</v>
      </c>
    </row>
    <row r="10" spans="1:8" ht="16.5" thickBot="1" x14ac:dyDescent="0.3">
      <c r="A10" s="31" t="s">
        <v>25</v>
      </c>
      <c r="B10" s="11" t="s">
        <v>26</v>
      </c>
      <c r="C10" s="11" t="s">
        <v>20</v>
      </c>
      <c r="D10" s="12">
        <v>38961</v>
      </c>
      <c r="E10" s="12">
        <v>38966</v>
      </c>
      <c r="F10" s="33">
        <f t="shared" si="0"/>
        <v>5</v>
      </c>
      <c r="G10" s="34">
        <f t="shared" si="1"/>
        <v>30</v>
      </c>
    </row>
    <row r="11" spans="1:8" ht="16.5" thickTop="1" x14ac:dyDescent="0.25"/>
    <row r="12" spans="1:8" x14ac:dyDescent="0.25">
      <c r="A12" s="13" t="s">
        <v>27</v>
      </c>
    </row>
    <row r="13" spans="1:8" x14ac:dyDescent="0.25">
      <c r="H13" s="8"/>
    </row>
    <row r="14" spans="1:8" ht="31.5" x14ac:dyDescent="0.25">
      <c r="B14" s="14" t="s">
        <v>28</v>
      </c>
      <c r="C14" s="15" t="s">
        <v>29</v>
      </c>
      <c r="D14" s="15" t="s">
        <v>30</v>
      </c>
      <c r="E14" s="15" t="s">
        <v>31</v>
      </c>
      <c r="H14" s="8"/>
    </row>
    <row r="15" spans="1:8" x14ac:dyDescent="0.25">
      <c r="B15" s="9" t="s">
        <v>32</v>
      </c>
      <c r="C15" s="9">
        <v>40</v>
      </c>
      <c r="D15" s="9">
        <v>35</v>
      </c>
      <c r="E15" s="9">
        <v>30</v>
      </c>
    </row>
    <row r="16" spans="1:8" x14ac:dyDescent="0.25">
      <c r="B16" s="9" t="s">
        <v>33</v>
      </c>
      <c r="C16" s="9">
        <v>30</v>
      </c>
      <c r="D16" s="9">
        <v>25</v>
      </c>
      <c r="E16" s="9">
        <v>20</v>
      </c>
    </row>
    <row r="17" spans="2:5" x14ac:dyDescent="0.25">
      <c r="B17" s="9" t="s">
        <v>34</v>
      </c>
      <c r="C17" s="9">
        <v>20</v>
      </c>
      <c r="D17" s="9">
        <v>15</v>
      </c>
      <c r="E17" s="9">
        <v>10</v>
      </c>
    </row>
    <row r="20" spans="2:5" s="32" customFormat="1" x14ac:dyDescent="0.25"/>
    <row r="21" spans="2:5" s="32" customFormat="1" x14ac:dyDescent="0.25"/>
    <row r="22" spans="2:5" s="32" customFormat="1" x14ac:dyDescent="0.25"/>
    <row r="23" spans="2:5" s="32" customFormat="1" x14ac:dyDescent="0.25"/>
    <row r="24" spans="2:5" s="32" customFormat="1" x14ac:dyDescent="0.25"/>
    <row r="25" spans="2:5" s="32" customFormat="1" x14ac:dyDescent="0.25"/>
  </sheetData>
  <mergeCells count="1">
    <mergeCell ref="A2:G2"/>
  </mergeCells>
  <pageMargins left="0.25" right="0.25" top="0.5" bottom="0.5" header="0.5" footer="0.5"/>
  <pageSetup orientation="portrait" r:id="rId1"/>
  <headerFooter alignWithMargins="0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/>
  </sheetViews>
  <sheetFormatPr defaultColWidth="9.140625" defaultRowHeight="15.75" x14ac:dyDescent="0.25"/>
  <cols>
    <col min="1" max="1" width="10.28515625" style="3" customWidth="1"/>
    <col min="2" max="2" width="22.42578125" style="3" customWidth="1"/>
    <col min="3" max="3" width="12.42578125" style="3" customWidth="1"/>
    <col min="4" max="5" width="12" style="3" customWidth="1"/>
    <col min="6" max="6" width="11.28515625" style="3" customWidth="1"/>
    <col min="7" max="7" width="11.42578125" style="3" customWidth="1"/>
    <col min="8" max="8" width="5.42578125" style="3" customWidth="1"/>
    <col min="9" max="16384" width="9.140625" style="3"/>
  </cols>
  <sheetData>
    <row r="1" spans="1:8" x14ac:dyDescent="0.25">
      <c r="A1" s="2" t="s">
        <v>2</v>
      </c>
    </row>
    <row r="2" spans="1:8" ht="24" thickBot="1" x14ac:dyDescent="0.4">
      <c r="A2" s="54" t="s">
        <v>3</v>
      </c>
      <c r="B2" s="54"/>
      <c r="C2" s="54"/>
      <c r="D2" s="54"/>
      <c r="E2" s="54"/>
      <c r="F2" s="54"/>
      <c r="G2" s="54"/>
      <c r="H2" s="4"/>
    </row>
    <row r="3" spans="1:8" ht="33" thickTop="1" thickBot="1" x14ac:dyDescent="0.3">
      <c r="A3" s="43" t="s">
        <v>4</v>
      </c>
      <c r="B3" s="44" t="s">
        <v>5</v>
      </c>
      <c r="C3" s="45" t="s">
        <v>6</v>
      </c>
      <c r="D3" s="44" t="s">
        <v>7</v>
      </c>
      <c r="E3" s="44" t="s">
        <v>8</v>
      </c>
      <c r="F3" s="45" t="s">
        <v>9</v>
      </c>
      <c r="G3" s="46" t="s">
        <v>10</v>
      </c>
      <c r="H3" s="5"/>
    </row>
    <row r="4" spans="1:8" ht="16.5" thickTop="1" x14ac:dyDescent="0.25">
      <c r="A4" s="29" t="s">
        <v>11</v>
      </c>
      <c r="B4" s="6" t="s">
        <v>12</v>
      </c>
      <c r="C4" s="6" t="s">
        <v>13</v>
      </c>
      <c r="D4" s="7">
        <v>38961</v>
      </c>
      <c r="E4" s="7">
        <v>38965</v>
      </c>
      <c r="F4" s="33">
        <f t="shared" ref="F4:F10" si="0">E4-D4</f>
        <v>4</v>
      </c>
      <c r="G4" s="34">
        <f t="shared" ref="G4:G10" si="1">VLOOKUP(LEFT(C4,2),$B$15:$E$17,IF(MID(C4,3,1)="A",2,IF(MID(C4,3,1)="B",3,4)),4)</f>
        <v>40</v>
      </c>
      <c r="H4" s="8"/>
    </row>
    <row r="5" spans="1:8" x14ac:dyDescent="0.25">
      <c r="A5" s="30" t="s">
        <v>14</v>
      </c>
      <c r="B5" s="9" t="s">
        <v>12</v>
      </c>
      <c r="C5" s="9" t="s">
        <v>15</v>
      </c>
      <c r="D5" s="10">
        <v>38970</v>
      </c>
      <c r="E5" s="10">
        <v>38975</v>
      </c>
      <c r="F5" s="33">
        <f t="shared" si="0"/>
        <v>5</v>
      </c>
      <c r="G5" s="34">
        <f t="shared" si="1"/>
        <v>35</v>
      </c>
    </row>
    <row r="6" spans="1:8" x14ac:dyDescent="0.25">
      <c r="A6" s="30" t="s">
        <v>16</v>
      </c>
      <c r="B6" s="9" t="s">
        <v>17</v>
      </c>
      <c r="C6" s="9" t="s">
        <v>18</v>
      </c>
      <c r="D6" s="10">
        <v>38962</v>
      </c>
      <c r="E6" s="10">
        <v>38965</v>
      </c>
      <c r="F6" s="33">
        <f t="shared" si="0"/>
        <v>3</v>
      </c>
      <c r="G6" s="34">
        <f t="shared" si="1"/>
        <v>30</v>
      </c>
    </row>
    <row r="7" spans="1:8" x14ac:dyDescent="0.25">
      <c r="A7" s="30" t="s">
        <v>19</v>
      </c>
      <c r="B7" s="9" t="s">
        <v>17</v>
      </c>
      <c r="C7" s="9" t="s">
        <v>20</v>
      </c>
      <c r="D7" s="10">
        <v>38972</v>
      </c>
      <c r="E7" s="10">
        <v>38980</v>
      </c>
      <c r="F7" s="33">
        <f t="shared" si="0"/>
        <v>8</v>
      </c>
      <c r="G7" s="34">
        <f t="shared" si="1"/>
        <v>30</v>
      </c>
    </row>
    <row r="8" spans="1:8" x14ac:dyDescent="0.25">
      <c r="A8" s="30" t="s">
        <v>21</v>
      </c>
      <c r="B8" s="9" t="s">
        <v>17</v>
      </c>
      <c r="C8" s="9" t="s">
        <v>22</v>
      </c>
      <c r="D8" s="10">
        <v>38981</v>
      </c>
      <c r="E8" s="10">
        <v>38990</v>
      </c>
      <c r="F8" s="33">
        <f t="shared" si="0"/>
        <v>9</v>
      </c>
      <c r="G8" s="34">
        <f t="shared" si="1"/>
        <v>40</v>
      </c>
    </row>
    <row r="9" spans="1:8" x14ac:dyDescent="0.25">
      <c r="A9" s="30" t="s">
        <v>23</v>
      </c>
      <c r="B9" s="9" t="s">
        <v>24</v>
      </c>
      <c r="C9" s="9" t="s">
        <v>13</v>
      </c>
      <c r="D9" s="10">
        <v>38971</v>
      </c>
      <c r="E9" s="10">
        <v>38975</v>
      </c>
      <c r="F9" s="33">
        <f t="shared" si="0"/>
        <v>4</v>
      </c>
      <c r="G9" s="34">
        <f t="shared" si="1"/>
        <v>40</v>
      </c>
    </row>
    <row r="10" spans="1:8" ht="16.5" thickBot="1" x14ac:dyDescent="0.3">
      <c r="A10" s="31" t="s">
        <v>25</v>
      </c>
      <c r="B10" s="11" t="s">
        <v>26</v>
      </c>
      <c r="C10" s="11" t="s">
        <v>20</v>
      </c>
      <c r="D10" s="12">
        <v>38961</v>
      </c>
      <c r="E10" s="12">
        <v>38966</v>
      </c>
      <c r="F10" s="33">
        <f t="shared" si="0"/>
        <v>5</v>
      </c>
      <c r="G10" s="34">
        <f t="shared" si="1"/>
        <v>30</v>
      </c>
    </row>
    <row r="11" spans="1:8" ht="16.5" thickTop="1" x14ac:dyDescent="0.25"/>
    <row r="12" spans="1:8" x14ac:dyDescent="0.25">
      <c r="A12" s="13" t="s">
        <v>27</v>
      </c>
    </row>
    <row r="13" spans="1:8" x14ac:dyDescent="0.25">
      <c r="H13" s="8"/>
    </row>
    <row r="14" spans="1:8" ht="31.5" x14ac:dyDescent="0.25">
      <c r="B14" s="14" t="s">
        <v>28</v>
      </c>
      <c r="C14" s="15" t="s">
        <v>29</v>
      </c>
      <c r="D14" s="15" t="s">
        <v>30</v>
      </c>
      <c r="E14" s="15" t="s">
        <v>31</v>
      </c>
      <c r="H14" s="8"/>
    </row>
    <row r="15" spans="1:8" x14ac:dyDescent="0.25">
      <c r="B15" s="9" t="s">
        <v>32</v>
      </c>
      <c r="C15" s="9">
        <v>40</v>
      </c>
      <c r="D15" s="9">
        <v>35</v>
      </c>
      <c r="E15" s="9">
        <v>30</v>
      </c>
    </row>
    <row r="16" spans="1:8" x14ac:dyDescent="0.25">
      <c r="B16" s="9" t="s">
        <v>33</v>
      </c>
      <c r="C16" s="9">
        <v>30</v>
      </c>
      <c r="D16" s="9">
        <v>25</v>
      </c>
      <c r="E16" s="9">
        <v>20</v>
      </c>
    </row>
    <row r="17" spans="2:5" x14ac:dyDescent="0.25">
      <c r="B17" s="9" t="s">
        <v>34</v>
      </c>
      <c r="C17" s="9">
        <v>20</v>
      </c>
      <c r="D17" s="9">
        <v>15</v>
      </c>
      <c r="E17" s="9">
        <v>10</v>
      </c>
    </row>
    <row r="20" spans="2:5" s="32" customFormat="1" x14ac:dyDescent="0.25"/>
    <row r="21" spans="2:5" s="32" customFormat="1" x14ac:dyDescent="0.25"/>
    <row r="22" spans="2:5" s="32" customFormat="1" x14ac:dyDescent="0.25"/>
    <row r="23" spans="2:5" s="32" customFormat="1" x14ac:dyDescent="0.25"/>
    <row r="24" spans="2:5" s="32" customFormat="1" x14ac:dyDescent="0.25"/>
    <row r="25" spans="2:5" s="32" customFormat="1" x14ac:dyDescent="0.25"/>
  </sheetData>
  <mergeCells count="1">
    <mergeCell ref="A2:G2"/>
  </mergeCells>
  <pageMargins left="0.25" right="0.25" top="0.5" bottom="0.5" header="0.5" footer="0.5"/>
  <pageSetup orientation="portrait" r:id="rId1"/>
  <headerFooter alignWithMargins="0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"/>
  <sheetViews>
    <sheetView workbookViewId="0">
      <selection activeCell="D12" sqref="D12"/>
    </sheetView>
  </sheetViews>
  <sheetFormatPr defaultColWidth="9.140625" defaultRowHeight="12.75" x14ac:dyDescent="0.2"/>
  <cols>
    <col min="1" max="1" width="14.42578125" style="18" customWidth="1"/>
    <col min="2" max="2" width="12" style="18" customWidth="1"/>
    <col min="3" max="3" width="11.42578125" style="18" customWidth="1"/>
    <col min="4" max="5" width="12" style="18" customWidth="1"/>
    <col min="6" max="6" width="10.140625" style="18" customWidth="1"/>
    <col min="7" max="16384" width="9.140625" style="18"/>
  </cols>
  <sheetData>
    <row r="1" spans="1:10" ht="15.75" x14ac:dyDescent="0.25">
      <c r="A1" s="16" t="s">
        <v>2</v>
      </c>
      <c r="B1" s="17"/>
      <c r="C1" s="17"/>
      <c r="D1" s="17"/>
      <c r="E1" s="17"/>
      <c r="F1" s="17"/>
      <c r="G1" s="17"/>
      <c r="H1" s="17"/>
    </row>
    <row r="2" spans="1:10" ht="15" x14ac:dyDescent="0.2">
      <c r="A2" s="17"/>
      <c r="B2" s="17"/>
      <c r="C2" s="17"/>
      <c r="D2" s="17"/>
      <c r="E2" s="17"/>
      <c r="F2" s="17"/>
    </row>
    <row r="3" spans="1:10" ht="15" x14ac:dyDescent="0.2">
      <c r="A3" s="1" t="s">
        <v>35</v>
      </c>
      <c r="B3" s="1"/>
      <c r="C3" s="1"/>
      <c r="D3" s="1"/>
      <c r="E3" s="1"/>
      <c r="F3" s="1"/>
    </row>
    <row r="4" spans="1:10" ht="21" customHeight="1" x14ac:dyDescent="0.3">
      <c r="A4" s="55" t="s">
        <v>36</v>
      </c>
      <c r="B4" s="55"/>
      <c r="C4" s="55"/>
      <c r="D4" s="55"/>
      <c r="E4" s="55"/>
      <c r="F4" s="55"/>
    </row>
    <row r="5" spans="1:10" ht="9.75" customHeight="1" thickBot="1" x14ac:dyDescent="0.35">
      <c r="A5" s="19"/>
      <c r="B5" s="19"/>
      <c r="C5" s="19"/>
      <c r="D5" s="19"/>
      <c r="E5" s="19"/>
      <c r="F5" s="19"/>
    </row>
    <row r="6" spans="1:10" ht="42.75" customHeight="1" thickTop="1" x14ac:dyDescent="0.2">
      <c r="A6" s="47" t="s">
        <v>37</v>
      </c>
      <c r="B6" s="48" t="s">
        <v>38</v>
      </c>
      <c r="C6" s="49" t="s">
        <v>39</v>
      </c>
      <c r="D6" s="48" t="s">
        <v>40</v>
      </c>
      <c r="E6" s="49" t="s">
        <v>41</v>
      </c>
      <c r="F6" s="50" t="s">
        <v>42</v>
      </c>
      <c r="G6" s="1"/>
    </row>
    <row r="7" spans="1:10" ht="15" x14ac:dyDescent="0.2">
      <c r="A7" s="20" t="s">
        <v>43</v>
      </c>
      <c r="B7" s="21">
        <v>19</v>
      </c>
      <c r="C7" s="21" t="str">
        <f>VLOOKUP(A7,$A$15:$C$17,2,0)</f>
        <v>Xà bông</v>
      </c>
      <c r="D7" s="21">
        <f>VLOOKUP(A7,$A$15:$C$17,3,0)</f>
        <v>4200</v>
      </c>
      <c r="E7" s="21">
        <f>MIN(5,INT(B7/5))</f>
        <v>3</v>
      </c>
      <c r="F7" s="22">
        <f>(B7-E7)*D7</f>
        <v>67200</v>
      </c>
      <c r="G7" s="1"/>
    </row>
    <row r="8" spans="1:10" ht="15" x14ac:dyDescent="0.2">
      <c r="A8" s="20" t="s">
        <v>44</v>
      </c>
      <c r="B8" s="21">
        <v>50</v>
      </c>
      <c r="C8" s="21" t="str">
        <f>VLOOKUP(A8,$A$15:$C$17,2,0)</f>
        <v>Trà lài</v>
      </c>
      <c r="D8" s="21">
        <f t="shared" ref="D8:D9" si="0">VLOOKUP(A8,$A$15:$C$17,3,0)</f>
        <v>4350</v>
      </c>
      <c r="E8" s="21">
        <f t="shared" ref="E8" si="1">MIN(5,INT(B8/5))</f>
        <v>5</v>
      </c>
      <c r="F8" s="22">
        <f t="shared" ref="F8:F9" si="2">(B8-E8)*D8</f>
        <v>195750</v>
      </c>
      <c r="G8" s="1"/>
    </row>
    <row r="9" spans="1:10" ht="15" x14ac:dyDescent="0.2">
      <c r="A9" s="23" t="s">
        <v>45</v>
      </c>
      <c r="B9" s="24">
        <v>20</v>
      </c>
      <c r="C9" s="21" t="str">
        <f>VLOOKUP(A9,$A$15:$C$17,2,0)</f>
        <v>Súp Knor</v>
      </c>
      <c r="D9" s="21">
        <f t="shared" si="0"/>
        <v>1000</v>
      </c>
      <c r="E9" s="21">
        <f>MIN(5,INT(B9/5))</f>
        <v>4</v>
      </c>
      <c r="F9" s="22">
        <f t="shared" si="2"/>
        <v>16000</v>
      </c>
      <c r="G9" s="1"/>
      <c r="J9" s="25"/>
    </row>
    <row r="10" spans="1:10" ht="15.75" thickBot="1" x14ac:dyDescent="0.25">
      <c r="A10" s="26" t="s">
        <v>45</v>
      </c>
      <c r="B10" s="27">
        <v>1</v>
      </c>
      <c r="C10" s="27" t="str">
        <f>VLOOKUP(A10,$A$15:$C$17,2,0)</f>
        <v>Súp Knor</v>
      </c>
      <c r="D10" s="27">
        <f>VLOOKUP(A10,$A$15:$C$17,3,0)</f>
        <v>1000</v>
      </c>
      <c r="E10" s="27">
        <f>MIN(5,INT(B10/5))</f>
        <v>0</v>
      </c>
      <c r="F10" s="28">
        <f>(B10-E10)*D10</f>
        <v>1000</v>
      </c>
      <c r="G10" s="1"/>
    </row>
    <row r="11" spans="1:10" ht="15.75" thickTop="1" x14ac:dyDescent="0.2">
      <c r="A11" s="1"/>
      <c r="B11" s="1"/>
      <c r="C11" s="1"/>
      <c r="D11" s="1"/>
      <c r="E11" s="1" t="s">
        <v>46</v>
      </c>
      <c r="F11" s="1">
        <f>SUM(F7:F10)</f>
        <v>279950</v>
      </c>
      <c r="G11" s="1"/>
    </row>
    <row r="12" spans="1:10" ht="15" x14ac:dyDescent="0.2">
      <c r="A12" s="1"/>
      <c r="B12" s="1"/>
      <c r="C12" s="1"/>
      <c r="D12" s="1"/>
      <c r="E12" s="1"/>
      <c r="F12" s="1"/>
      <c r="G12" s="1"/>
    </row>
    <row r="13" spans="1:10" ht="15.75" x14ac:dyDescent="0.25">
      <c r="A13" s="52" t="s">
        <v>47</v>
      </c>
      <c r="B13" s="1"/>
      <c r="C13" s="1"/>
      <c r="D13" s="1"/>
      <c r="E13" s="1"/>
      <c r="F13" s="1"/>
      <c r="G13" s="1"/>
    </row>
    <row r="14" spans="1:10" ht="15.75" x14ac:dyDescent="0.25">
      <c r="A14" s="51" t="s">
        <v>48</v>
      </c>
      <c r="B14" s="51" t="s">
        <v>49</v>
      </c>
      <c r="C14" s="51" t="s">
        <v>50</v>
      </c>
      <c r="D14" s="1"/>
      <c r="E14" s="1"/>
      <c r="F14" s="1"/>
      <c r="G14" s="1"/>
    </row>
    <row r="15" spans="1:10" ht="15" x14ac:dyDescent="0.2">
      <c r="A15" s="21" t="s">
        <v>43</v>
      </c>
      <c r="B15" s="21" t="s">
        <v>51</v>
      </c>
      <c r="C15" s="21">
        <v>4200</v>
      </c>
      <c r="D15" s="1"/>
      <c r="E15" s="1"/>
      <c r="F15" s="1"/>
      <c r="G15" s="1"/>
    </row>
    <row r="16" spans="1:10" ht="15" x14ac:dyDescent="0.2">
      <c r="A16" s="21" t="s">
        <v>44</v>
      </c>
      <c r="B16" s="21" t="s">
        <v>52</v>
      </c>
      <c r="C16" s="21">
        <v>4350</v>
      </c>
      <c r="D16" s="1"/>
      <c r="E16" s="1"/>
      <c r="F16" s="1"/>
      <c r="G16" s="1"/>
    </row>
    <row r="17" spans="1:7" ht="15" x14ac:dyDescent="0.2">
      <c r="A17" s="21" t="s">
        <v>45</v>
      </c>
      <c r="B17" s="21" t="s">
        <v>53</v>
      </c>
      <c r="C17" s="21">
        <v>1000</v>
      </c>
      <c r="D17" s="1"/>
      <c r="E17" s="1"/>
      <c r="F17" s="1"/>
      <c r="G17" s="1"/>
    </row>
    <row r="18" spans="1:7" ht="15" x14ac:dyDescent="0.2">
      <c r="A18" s="1"/>
      <c r="B18" s="1"/>
      <c r="C18" s="1"/>
      <c r="D18" s="1"/>
      <c r="E18" s="1"/>
      <c r="F18" s="1"/>
      <c r="G18" s="1"/>
    </row>
  </sheetData>
  <mergeCells count="1">
    <mergeCell ref="A4:F4"/>
  </mergeCells>
  <pageMargins left="0.75" right="0.75" top="1" bottom="1" header="0.5" footer="0.5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D12" sqref="D12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Yeu cau</vt:lpstr>
      <vt:lpstr>Bai 1</vt:lpstr>
      <vt:lpstr>Bai 2</vt:lpstr>
      <vt:lpstr>BKNK</vt:lpstr>
      <vt:lpstr>BTT</vt:lpstr>
      <vt:lpstr>Bai 3</vt:lpstr>
      <vt:lpstr>HINH 1</vt:lpstr>
      <vt:lpstr>'Bai 3'!bang_ten_gia</vt:lpstr>
      <vt:lpstr>causo2</vt:lpstr>
    </vt:vector>
  </TitlesOfParts>
  <Company>ĐH TON DUC THANG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TUAN 3</dc:title>
  <dc:subject>TAO TRANG TINH - LƯU TAP TIN</dc:subject>
  <dc:creator>CAIT</dc:creator>
  <dc:description>WORD</dc:description>
  <cp:lastModifiedBy>GV</cp:lastModifiedBy>
  <cp:lastPrinted>2018-01-09T05:02:27Z</cp:lastPrinted>
  <dcterms:created xsi:type="dcterms:W3CDTF">2017-11-12T10:26:37Z</dcterms:created>
  <dcterms:modified xsi:type="dcterms:W3CDTF">2025-09-16T07:31:32Z</dcterms:modified>
  <cp:category>MOS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TDT</vt:lpwstr>
  </property>
</Properties>
</file>